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drawings/drawing2.xml" ContentType="application/vnd.openxmlformats-officedocument.drawing+xml"/>
  <Override PartName="/xl/tables/table2.xml" ContentType="application/vnd.openxmlformats-officedocument.spreadsheetml.table+xml"/>
  <Override PartName="/xl/slicers/slicer2.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24"/>
  <workbookPr filterPrivacy="1"/>
  <xr:revisionPtr revIDLastSave="26" documentId="8_{35B085D1-53CF-426C-A9AC-573C90A73B18}" xr6:coauthVersionLast="45" xr6:coauthVersionMax="45" xr10:uidLastSave="{4F4EC062-FAE9-4331-AD88-21098CDA4867}"/>
  <bookViews>
    <workbookView xWindow="-120" yWindow="-120" windowWidth="28950" windowHeight="16035" xr2:uid="{00000000-000D-0000-FFFF-FFFF00000000}"/>
  </bookViews>
  <sheets>
    <sheet name="Depósitos" sheetId="1" r:id="rId1"/>
    <sheet name="Retiradas" sheetId="2" r:id="rId2"/>
  </sheets>
  <definedNames>
    <definedName name="Año">Depósitos!$D$4</definedName>
    <definedName name="Descripción_segmentación">#N/A</definedName>
    <definedName name="Mes">Depósitos!$D$2</definedName>
    <definedName name="Retiradas_total">Cheques[[#Totals],[importe]]</definedName>
    <definedName name="SaldoFinal">Depósitos!$E$2</definedName>
    <definedName name="Segmentación_uso1">#N/A</definedName>
    <definedName name="TítuloColumna1">Depósitos[[#Headers],[N.º de depósito]]</definedName>
    <definedName name="TítuloColumna2">Cheques[[#Headers],[tipo]]</definedName>
    <definedName name="TítuloColumnaRegión1..F2.1">Depósitos!$D$1</definedName>
    <definedName name="TítuloColumnaRegión2..F4.1">Depósitos!$D$3</definedName>
    <definedName name="_xlnm.Print_Titles" localSheetId="0">Depósitos!$6:$6</definedName>
    <definedName name="Total_depósitos">Depósitos[[#Totals],[importe]]</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3"/>
        <x14:slicerCache r:id="rId4"/>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 l="1"/>
  <c r="C4" i="2"/>
  <c r="C5" i="2"/>
  <c r="C6" i="2"/>
  <c r="C7" i="2"/>
  <c r="C7" i="1"/>
  <c r="C8" i="1"/>
  <c r="C9" i="1"/>
  <c r="C10" i="1"/>
  <c r="D2" i="1" l="1"/>
  <c r="D4" i="1"/>
  <c r="D8" i="2"/>
  <c r="F4" i="1" s="1"/>
  <c r="B7" i="1" l="1"/>
  <c r="B8" i="1"/>
  <c r="B9" i="1"/>
  <c r="B10" i="1"/>
  <c r="D11" i="1" l="1"/>
  <c r="F2" i="1" l="1"/>
  <c r="E4" i="1"/>
</calcChain>
</file>

<file path=xl/sharedStrings.xml><?xml version="1.0" encoding="utf-8"?>
<sst xmlns="http://schemas.openxmlformats.org/spreadsheetml/2006/main" count="44" uniqueCount="32">
  <si>
    <t>extracto
bancario
mensual</t>
  </si>
  <si>
    <t>depósitos</t>
  </si>
  <si>
    <t>N.º de depósito</t>
  </si>
  <si>
    <t>TOTAL</t>
  </si>
  <si>
    <t>fecha</t>
  </si>
  <si>
    <t>MES</t>
  </si>
  <si>
    <t>AÑO</t>
  </si>
  <si>
    <t>importe</t>
  </si>
  <si>
    <t>SALDO ANTERIOR</t>
  </si>
  <si>
    <t>SALDO FINAL</t>
  </si>
  <si>
    <t>descripción</t>
  </si>
  <si>
    <t>trabajo 1, cheque 1</t>
  </si>
  <si>
    <t>trabajo 2, cheque 1</t>
  </si>
  <si>
    <t>trabajo 1, cheque 2</t>
  </si>
  <si>
    <t>trabajo 2, cheque 2</t>
  </si>
  <si>
    <t>TOTALES DE DEPÓSITOS</t>
  </si>
  <si>
    <t>TOTAL DE RETIRADAS</t>
  </si>
  <si>
    <t>conciliación</t>
  </si>
  <si>
    <t>sí</t>
  </si>
  <si>
    <t>retiradas</t>
  </si>
  <si>
    <t>tipo</t>
  </si>
  <si>
    <t>cheque 1001</t>
  </si>
  <si>
    <t>cheque 1002</t>
  </si>
  <si>
    <t>cheque 1003</t>
  </si>
  <si>
    <t>débito</t>
  </si>
  <si>
    <t>cajero automático</t>
  </si>
  <si>
    <t>uso</t>
  </si>
  <si>
    <t>electricidad</t>
  </si>
  <si>
    <t>agua/alcantarillado/basura</t>
  </si>
  <si>
    <t>hipoteca</t>
  </si>
  <si>
    <t>comida</t>
  </si>
  <si>
    <t>efectivo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</si>
</sst>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7" formatCode="#,##0.00\ &quot;€&quot;"/>
    <numFmt numFmtId="168" formatCode="0_ ;\-0\ "/>
  </numFmts>
  <fonts count="8" x14ac:knownFonts="1">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s>
  <fills count="2">
    <fill>
      <patternFill patternType="none"/>
    </fill>
    <fill>
      <patternFill patternType="gray125"/>
    </fill>
  </fills>
  <borders count="4">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s>
  <cellStyleXfs count="15">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7" fontId="5" fillId="0" borderId="0" applyFont="0" applyFill="0" applyBorder="0" applyProtection="0">
      <alignment horizontal="left" vertical="top"/>
    </xf>
    <xf numFmtId="167"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8" fontId="5" fillId="0" borderId="0" applyFont="0" applyFill="0" applyBorder="0" applyProtection="0">
      <alignment horizontal="left" vertical="center" indent="1"/>
    </xf>
    <xf numFmtId="14" fontId="5" fillId="0" borderId="0" applyFont="0" applyFill="0" applyBorder="0">
      <alignment horizontal="left" vertical="center" wrapText="1" indent="1"/>
    </xf>
    <xf numFmtId="0" fontId="7" fillId="0" borderId="0">
      <alignment horizontal="left" vertical="top"/>
    </xf>
    <xf numFmtId="0" fontId="4" fillId="0" borderId="3"/>
  </cellStyleXfs>
  <cellXfs count="16">
    <xf numFmtId="0" fontId="0" fillId="0" borderId="0" xfId="0">
      <alignment horizontal="left" vertical="center" wrapText="1" indent="1"/>
    </xf>
    <xf numFmtId="0" fontId="4" fillId="0" borderId="1" xfId="2"/>
    <xf numFmtId="0" fontId="0" fillId="0" borderId="0" xfId="0" applyAlignment="1">
      <alignment horizontal="left" vertical="center" indent="1"/>
    </xf>
    <xf numFmtId="0" fontId="0" fillId="0" borderId="0" xfId="0" applyAlignment="1">
      <alignment horizontal="left" vertical="center"/>
    </xf>
    <xf numFmtId="0" fontId="0" fillId="0" borderId="0" xfId="0" applyAlignment="1">
      <alignment vertical="center"/>
    </xf>
    <xf numFmtId="0" fontId="6" fillId="0" borderId="0" xfId="1"/>
    <xf numFmtId="0" fontId="1" fillId="0" borderId="0" xfId="3"/>
    <xf numFmtId="0" fontId="4" fillId="0" borderId="2" xfId="7"/>
    <xf numFmtId="0" fontId="4" fillId="0" borderId="3" xfId="8"/>
    <xf numFmtId="14" fontId="0" fillId="0" borderId="0" xfId="10" applyFont="1">
      <alignment horizontal="left" vertical="center" wrapText="1" indent="1"/>
    </xf>
    <xf numFmtId="167" fontId="0" fillId="0" borderId="0" xfId="6" applyFont="1">
      <alignment horizontal="left" vertical="center" indent="1"/>
    </xf>
    <xf numFmtId="168" fontId="0" fillId="0" borderId="0" xfId="11" applyFont="1">
      <alignment horizontal="left" vertical="center" indent="1"/>
    </xf>
    <xf numFmtId="0" fontId="7" fillId="0" borderId="0" xfId="9">
      <alignment horizontal="left" vertical="top"/>
    </xf>
    <xf numFmtId="167" fontId="7" fillId="0" borderId="0" xfId="5" applyFont="1">
      <alignment horizontal="left" vertical="top"/>
    </xf>
    <xf numFmtId="0" fontId="2" fillId="0" borderId="0" xfId="4" applyBorder="1" applyAlignment="1">
      <alignment horizontal="left" vertical="center" wrapText="1"/>
    </xf>
    <xf numFmtId="167" fontId="0" fillId="0" borderId="0" xfId="0" applyNumberFormat="1" applyAlignment="1">
      <alignment horizontal="left" vertical="center" indent="1"/>
    </xf>
  </cellXfs>
  <cellStyles count="15">
    <cellStyle name="Date" xfId="12" xr:uid="{31EDDD5B-EC09-421C-84B5-A12A6AF6AD01}"/>
    <cellStyle name="Encabezado 1" xfId="1" builtinId="16" customBuiltin="1"/>
    <cellStyle name="Encabezado 4" xfId="7" builtinId="19" customBuiltin="1"/>
    <cellStyle name="Fecha" xfId="10" xr:uid="{00000000-0005-0000-0000-000003000000}"/>
    <cellStyle name="Mes y año" xfId="9" xr:uid="{00000000-0005-0000-0000-000008000000}"/>
    <cellStyle name="Millares" xfId="11" builtinId="3" customBuiltin="1"/>
    <cellStyle name="Moneda" xfId="5" builtinId="4" customBuiltin="1"/>
    <cellStyle name="Moneda [0]" xfId="6" builtinId="7" customBuiltin="1"/>
    <cellStyle name="Month and Year" xfId="13" xr:uid="{DD4D3D5B-EA6B-44B0-873B-35EC6900A99C}"/>
    <cellStyle name="Normal" xfId="0" builtinId="0" customBuiltin="1"/>
    <cellStyle name="Título" xfId="4" builtinId="15" customBuiltin="1"/>
    <cellStyle name="Título 2" xfId="3" builtinId="17" customBuiltin="1"/>
    <cellStyle name="Título 3" xfId="2" builtinId="18" customBuiltin="1"/>
    <cellStyle name="Total de retiradas" xfId="8" xr:uid="{00000000-0005-0000-0000-00000B000000}"/>
    <cellStyle name="Total Withdrawls" xfId="14" xr:uid="{FE193B05-E76E-4A8E-BCEF-D1764865A4C8}"/>
  </cellStyles>
  <dxfs count="32">
    <dxf>
      <font>
        <b val="0"/>
        <i val="0"/>
        <strike val="0"/>
        <condense val="0"/>
        <extend val="0"/>
        <outline val="0"/>
        <shadow val="0"/>
        <u val="none"/>
        <vertAlign val="baseline"/>
        <sz val="11"/>
        <color theme="1"/>
        <name val="Trebuchet MS"/>
        <scheme val="minor"/>
      </font>
      <numFmt numFmtId="167" formatCode="#,##0.00\ &quot;€&quot;"/>
      <fill>
        <patternFill patternType="none">
          <fgColor indexed="64"/>
          <bgColor indexed="65"/>
        </patternFill>
      </fill>
      <alignment horizontal="left" vertical="center" textRotation="0" wrapText="0" indent="1" justifyLastLine="0" shrinkToFit="0" readingOrder="0"/>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
      <font>
        <b val="0"/>
        <i val="0"/>
        <strike val="0"/>
        <condense val="0"/>
        <extend val="0"/>
        <outline val="0"/>
        <shadow val="0"/>
        <u val="none"/>
        <vertAlign val="baseline"/>
        <sz val="11"/>
        <color theme="1"/>
        <name val="Trebuchet MS"/>
        <scheme val="minor"/>
      </font>
      <numFmt numFmtId="167" formatCode="#,##0.00\ &quot;€&quot;"/>
      <fill>
        <patternFill patternType="none">
          <fgColor indexed="64"/>
          <bgColor indexed="65"/>
        </patternFill>
      </fill>
      <alignment horizontal="left" vertical="center" textRotation="0" wrapText="0" indent="1" justifyLastLine="0" shrinkToFit="0" readingOrder="0"/>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9" defaultTableStyle="TableStyleMedium2" defaultPivotStyle="PivotStyleLight16">
    <tableStyle name="Conciliación bancaria mensual" pivot="0" table="0" count="2" xr9:uid="{00000000-0011-0000-FFFF-FFFF00000000}">
      <tableStyleElement type="wholeTable" dxfId="31"/>
      <tableStyleElement type="headerRow" dxfId="30"/>
    </tableStyle>
    <tableStyle name="Conciliación bancaria mensual " pivot="0" table="0" count="10" xr9:uid="{65B2D36D-4C9F-4B17-9322-039FBADC69FD}">
      <tableStyleElement type="wholeTable" dxfId="4"/>
      <tableStyleElement type="headerRow" dxfId="3"/>
    </tableStyle>
    <tableStyle name="Conciliación bancaria mensual: depósitos" pivot="0" count="3" xr9:uid="{00000000-0011-0000-FFFF-FFFF01000000}">
      <tableStyleElement type="wholeTable" dxfId="29"/>
      <tableStyleElement type="headerRow" dxfId="28"/>
      <tableStyleElement type="totalRow" dxfId="27"/>
    </tableStyle>
    <tableStyle name="Conciliación bancaria mensual: retiradas" pivot="0" count="3" xr9:uid="{00000000-0011-0000-FFFF-FFFF02000000}">
      <tableStyleElement type="wholeTable" dxfId="26"/>
      <tableStyleElement type="headerRow" dxfId="25"/>
      <tableStyleElement type="totalRow" dxfId="24"/>
    </tableStyle>
    <tableStyle name="Conciliación bancaria mensual_2" pivot="0" table="0" count="2" xr9:uid="{00000000-0011-0000-FFFF-FFFF03000000}">
      <tableStyleElement type="wholeTable" dxfId="23"/>
      <tableStyleElement type="headerRow" dxfId="22"/>
    </tableStyle>
    <tableStyle name="Conciliación bancaria mensual_2 " pivot="0" table="0" count="10" xr9:uid="{522422A6-EC0A-40F6-8F95-C23CF50E83DA}">
      <tableStyleElement type="wholeTable" dxfId="2"/>
      <tableStyleElement type="headerRow" dxfId="1"/>
    </tableStyle>
    <tableStyle name="Conciliación bancaria mensual_2 2" pivot="0" table="0" count="2" xr9:uid="{00000000-0011-0000-FFFF-FFFF04000000}">
      <tableStyleElement type="wholeTable" dxfId="21"/>
      <tableStyleElement type="headerRow" dxfId="20"/>
    </tableStyle>
    <tableStyle name="Monthly Bank Reconciliation - deposits" pivot="0" count="3" xr9:uid="{6EB6BBF1-D315-475F-A1BE-263CDB760908}">
      <tableStyleElement type="wholeTable" dxfId="19"/>
      <tableStyleElement type="headerRow" dxfId="18"/>
      <tableStyleElement type="totalRow" dxfId="17"/>
    </tableStyle>
    <tableStyle name="Monthly Bank Reconciliation - withdrawls" pivot="0" count="3" xr9:uid="{5C9F1CBD-138F-43DC-AA53-63E614DAE090}">
      <tableStyleElement type="wholeTable" dxfId="16"/>
      <tableStyleElement type="headerRow" dxfId="15"/>
      <tableStyleElement type="totalRow" dxfId="14"/>
    </tableStyle>
  </tableStyles>
  <extLst>
    <ext xmlns:x14="http://schemas.microsoft.com/office/spreadsheetml/2009/9/main" uri="{46F421CA-312F-682f-3DD2-61675219B42D}">
      <x14:dxfs count="32">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Conciliación bancaria mensual ">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Conciliación bancaria mensual_2 ">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microsoft.com/office/2007/relationships/slicerCache" Target="slicerCaches/slicerCache2.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ción" descr="Segmentación de los depósitos para el filtrado de los elementos según su descripció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ció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7</xdr:col>
      <xdr:colOff>66675</xdr:colOff>
      <xdr:row>2</xdr:row>
      <xdr:rowOff>19050</xdr:rowOff>
    </xdr:from>
    <xdr:to>
      <xdr:col>7</xdr:col>
      <xdr:colOff>1895475</xdr:colOff>
      <xdr:row>5</xdr:row>
      <xdr:rowOff>320802</xdr:rowOff>
    </xdr:to>
    <mc:AlternateContent xmlns:mc="http://schemas.openxmlformats.org/markup-compatibility/2006" xmlns:sle15="http://schemas.microsoft.com/office/drawing/2012/slicer">
      <mc:Choice Requires="sle15">
        <xdr:graphicFrame macro="">
          <xdr:nvGraphicFramePr>
            <xdr:cNvPr id="3" name="uso 1" descr="Segmentación de las retiradas para el filtrado de los elementos según su uso.">
              <a:extLst>
                <a:ext uri="{FF2B5EF4-FFF2-40B4-BE49-F238E27FC236}">
                  <a16:creationId xmlns:a16="http://schemas.microsoft.com/office/drawing/2014/main" id="{3F01FCF7-F26F-41B6-B277-8E5E21EECECD}"/>
                </a:ext>
              </a:extLst>
            </xdr:cNvPr>
            <xdr:cNvGraphicFramePr/>
          </xdr:nvGraphicFramePr>
          <xdr:xfrm>
            <a:off x="0" y="0"/>
            <a:ext cx="0" cy="0"/>
          </xdr:xfrm>
          <a:graphic>
            <a:graphicData uri="http://schemas.microsoft.com/office/drawing/2010/slicer">
              <sle:slicer xmlns:sle="http://schemas.microsoft.com/office/drawing/2010/slicer" name="uso 1"/>
            </a:graphicData>
          </a:graphic>
        </xdr:graphicFrame>
      </mc:Choice>
      <mc:Fallback xmlns="">
        <xdr:sp macro="" textlink="">
          <xdr:nvSpPr>
            <xdr:cNvPr id="0" name=""/>
            <xdr:cNvSpPr>
              <a:spLocks noTextEdit="1"/>
            </xdr:cNvSpPr>
          </xdr:nvSpPr>
          <xdr:spPr>
            <a:xfrm>
              <a:off x="7905750" y="971550"/>
              <a:ext cx="1828800" cy="1444752"/>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escripción_segmentación" xr10:uid="{00000000-0013-0000-FFFF-FFFF01000000}" sourceName="descripción">
  <extLst>
    <x:ext xmlns:x15="http://schemas.microsoft.com/office/spreadsheetml/2010/11/main" uri="{2F2917AC-EB37-4324-AD4E-5DD8C200BD13}">
      <x15:tableSlicerCache tableId="2"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_uso1" xr10:uid="{00000000-0013-0000-FFFF-FFFF02000000}" sourceName="uso">
  <extLst>
    <x:ext xmlns:x15="http://schemas.microsoft.com/office/spreadsheetml/2010/11/main" uri="{2F2917AC-EB37-4324-AD4E-5DD8C200BD13}">
      <x15:tableSlicerCache tableId="3" column="4"/>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escripción" xr10:uid="{00000000-0014-0000-FFFF-FFFF01000000}" cache="Descripción_segmentación" caption="filtro de descripción" style="Conciliación bancaria mensual_2 "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uso 1" xr10:uid="{00000000-0014-0000-FFFF-FFFF02000000}" cache="Segmentación_uso1" caption="para el filtro" style="Conciliación bancaria mensual "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Depósitos" displayName="Depósitos" ref="B6:F11" totalsRowCount="1">
  <autoFilter ref="B6:F10" xr:uid="{00000000-0009-0000-0100-000002000000}"/>
  <tableColumns count="5">
    <tableColumn id="4" xr3:uid="{00000000-0010-0000-0000-000004000000}" name="N.º de depósito" totalsRowLabel="TOTAL" totalsRowDxfId="13" dataCellStyle="Millares">
      <calculatedColumnFormula>ROW()-ROW(Depósitos[[#Headers],[N.º de depósito]])</calculatedColumnFormula>
    </tableColumn>
    <tableColumn id="1" xr3:uid="{00000000-0010-0000-0000-000001000000}" name="fecha" totalsRowDxfId="12" dataCellStyle="Fecha"/>
    <tableColumn id="2" xr3:uid="{00000000-0010-0000-0000-000002000000}" name="importe" totalsRowFunction="sum" totalsRowDxfId="5" dataCellStyle="Moneda [0]"/>
    <tableColumn id="3" xr3:uid="{00000000-0010-0000-0000-000003000000}" name="descripción" totalsRowDxfId="11"/>
    <tableColumn id="5" xr3:uid="{00000000-0010-0000-0000-000005000000}" name="conciliación" totalsRowDxfId="10"/>
  </tableColumns>
  <tableStyleInfo name="Conciliación bancaria mensual: depósitos" showFirstColumn="0" showLastColumn="0" showRowStripes="0" showColumnStripes="0"/>
  <extLst>
    <ext xmlns:x14="http://schemas.microsoft.com/office/spreadsheetml/2009/9/main" uri="{504A1905-F514-4f6f-8877-14C23A59335A}">
      <x14:table altTextSummary="Escriba el número, el importe, la fecha, la descripción y el estado de conciliación de los depósitos en esta tabla."/>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Cheques" displayName="Cheques" ref="B2:F8" totalsRowCount="1">
  <autoFilter ref="B2:F7" xr:uid="{00000000-0009-0000-0100-000003000000}"/>
  <tableColumns count="5">
    <tableColumn id="1" xr3:uid="{00000000-0010-0000-0100-000001000000}" name="tipo" totalsRowLabel="TOTAL" totalsRowDxfId="9"/>
    <tableColumn id="2" xr3:uid="{00000000-0010-0000-0100-000002000000}" name="fecha" totalsRowDxfId="8" dataCellStyle="Fecha"/>
    <tableColumn id="3" xr3:uid="{00000000-0010-0000-0100-000003000000}" name="importe" totalsRowFunction="sum" totalsRowDxfId="0" dataCellStyle="Moneda [0]"/>
    <tableColumn id="4" xr3:uid="{00000000-0010-0000-0100-000004000000}" name="uso" totalsRowDxfId="7"/>
    <tableColumn id="5" xr3:uid="{00000000-0010-0000-0100-000005000000}" name="conciliación" totalsRowDxfId="6"/>
  </tableColumns>
  <tableStyleInfo name="Conciliación bancaria mensual: retiradas" showFirstColumn="0" showLastColumn="0" showRowStripes="0" showColumnStripes="0"/>
  <extLst>
    <ext xmlns:x14="http://schemas.microsoft.com/office/spreadsheetml/2009/9/main" uri="{504A1905-F514-4f6f-8877-14C23A59335A}">
      <x14:table altTextSummary="Escriba el tipo, la fecha, el importe, el uso y el estado de la conciliación de las retiradas en esta tabla."/>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B1:F11"/>
  <sheetViews>
    <sheetView showGridLines="0" tabSelected="1" zoomScaleNormal="100" workbookViewId="0"/>
  </sheetViews>
  <sheetFormatPr baseColWidth="10" defaultColWidth="9" defaultRowHeight="30" customHeight="1" x14ac:dyDescent="0.3"/>
  <cols>
    <col min="1" max="1" width="2.375" customWidth="1"/>
    <col min="2" max="2" width="20.375" customWidth="1"/>
    <col min="3" max="3" width="16" customWidth="1"/>
    <col min="4" max="4" width="20.875" customWidth="1"/>
    <col min="5" max="5" width="27.75" customWidth="1"/>
    <col min="6" max="6" width="24.125" customWidth="1"/>
    <col min="7" max="7" width="2.625" customWidth="1"/>
    <col min="8" max="8" width="25.625" customWidth="1"/>
    <col min="9" max="9" width="2.625" customWidth="1"/>
  </cols>
  <sheetData>
    <row r="1" spans="2:6" ht="45" customHeight="1" thickBot="1" x14ac:dyDescent="0.25">
      <c r="B1" s="14" t="s">
        <v>0</v>
      </c>
      <c r="C1" s="14"/>
      <c r="D1" s="1" t="s">
        <v>5</v>
      </c>
      <c r="E1" s="1" t="s">
        <v>8</v>
      </c>
      <c r="F1" s="7" t="s">
        <v>15</v>
      </c>
    </row>
    <row r="2" spans="2:6" ht="30" customHeight="1" x14ac:dyDescent="0.3">
      <c r="B2" s="14"/>
      <c r="C2" s="14"/>
      <c r="D2" s="12" t="str">
        <f ca="1">UPPER(TEXT(TODAY(),"mmmm"))</f>
        <v>MARZO</v>
      </c>
      <c r="E2" s="13">
        <v>2525.54</v>
      </c>
      <c r="F2" s="13">
        <f>Total_depósitos</f>
        <v>5400</v>
      </c>
    </row>
    <row r="3" spans="2:6" ht="30" customHeight="1" thickBot="1" x14ac:dyDescent="0.25">
      <c r="B3" s="14"/>
      <c r="C3" s="14"/>
      <c r="D3" s="1" t="s">
        <v>6</v>
      </c>
      <c r="E3" s="1" t="s">
        <v>9</v>
      </c>
      <c r="F3" s="8" t="s">
        <v>16</v>
      </c>
    </row>
    <row r="4" spans="2:6" ht="30" customHeight="1" x14ac:dyDescent="0.3">
      <c r="B4" s="14"/>
      <c r="C4" s="14"/>
      <c r="D4" s="12">
        <f ca="1">YEAR(TODAY())</f>
        <v>2020</v>
      </c>
      <c r="E4" s="13">
        <f>IFERROR(SaldoFinal+Total_depósitos-Retiradas_total, "")</f>
        <v>6550.54</v>
      </c>
      <c r="F4" s="13">
        <f>Retiradas_total</f>
        <v>1375</v>
      </c>
    </row>
    <row r="5" spans="2:6" ht="45" customHeight="1" x14ac:dyDescent="0.35">
      <c r="B5" s="5" t="s">
        <v>1</v>
      </c>
    </row>
    <row r="6" spans="2:6" ht="30" customHeight="1" x14ac:dyDescent="0.3">
      <c r="B6" s="2" t="s">
        <v>2</v>
      </c>
      <c r="C6" s="2" t="s">
        <v>4</v>
      </c>
      <c r="D6" s="2" t="s">
        <v>7</v>
      </c>
      <c r="E6" s="2" t="s">
        <v>10</v>
      </c>
      <c r="F6" s="2" t="s">
        <v>17</v>
      </c>
    </row>
    <row r="7" spans="2:6" ht="30" customHeight="1" x14ac:dyDescent="0.3">
      <c r="B7" s="11">
        <f>ROW()-ROW(Depósitos[[#Headers],[N.º de depósito]])</f>
        <v>1</v>
      </c>
      <c r="C7" s="9">
        <f ca="1">TODAY()-15</f>
        <v>43901</v>
      </c>
      <c r="D7" s="10">
        <v>1500</v>
      </c>
      <c r="E7" t="s">
        <v>11</v>
      </c>
      <c r="F7" s="2" t="s">
        <v>18</v>
      </c>
    </row>
    <row r="8" spans="2:6" ht="30" customHeight="1" x14ac:dyDescent="0.3">
      <c r="B8" s="11">
        <f>ROW()-ROW(Depósitos[[#Headers],[N.º de depósito]])</f>
        <v>2</v>
      </c>
      <c r="C8" s="9">
        <f ca="1">TODAY()-10</f>
        <v>43906</v>
      </c>
      <c r="D8" s="10">
        <v>1200</v>
      </c>
      <c r="E8" t="s">
        <v>12</v>
      </c>
      <c r="F8" s="2" t="s">
        <v>18</v>
      </c>
    </row>
    <row r="9" spans="2:6" ht="30" customHeight="1" x14ac:dyDescent="0.3">
      <c r="B9" s="11">
        <f>ROW()-ROW(Depósitos[[#Headers],[N.º de depósito]])</f>
        <v>3</v>
      </c>
      <c r="C9" s="9">
        <f ca="1">TODAY()-5</f>
        <v>43911</v>
      </c>
      <c r="D9" s="10">
        <v>1500</v>
      </c>
      <c r="E9" t="s">
        <v>13</v>
      </c>
      <c r="F9" s="2" t="s">
        <v>18</v>
      </c>
    </row>
    <row r="10" spans="2:6" ht="30" customHeight="1" x14ac:dyDescent="0.3">
      <c r="B10" s="11">
        <f>ROW()-ROW(Depósitos[[#Headers],[N.º de depósito]])</f>
        <v>4</v>
      </c>
      <c r="C10" s="9">
        <f ca="1">TODAY()</f>
        <v>43916</v>
      </c>
      <c r="D10" s="10">
        <v>1200</v>
      </c>
      <c r="E10" t="s">
        <v>14</v>
      </c>
      <c r="F10" s="2" t="s">
        <v>18</v>
      </c>
    </row>
    <row r="11" spans="2:6" ht="30" customHeight="1" x14ac:dyDescent="0.3">
      <c r="B11" s="2" t="s">
        <v>3</v>
      </c>
      <c r="C11" s="3"/>
      <c r="D11" s="15">
        <f>SUBTOTAL(109,Depósitos[importe])</f>
        <v>5400</v>
      </c>
      <c r="E11" s="3"/>
      <c r="F11" s="3"/>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22">
    <dataValidation type="list" errorStyle="warning" allowBlank="1" showInputMessage="1" showErrorMessage="1" error="Seleccione Sí o No en la lista. Seleccione CANCELAR y, después, presione ALT+FLECHA ABAJO para abrir la lista desplegable. Presione ENTRAR para hacer la selección." sqref="F7:F10" xr:uid="{00000000-0002-0000-0000-000000000000}">
      <formula1>"sí,no"</formula1>
    </dataValidation>
    <dataValidation allowBlank="1" showInputMessage="1" showErrorMessage="1" prompt="Cree un extracto de conciliación bancaria mensual en este libro. Escriba los ingresos y las retiradas. Los totales de ingresos, retiradas y saldo se calculan automáticamente en esta hoja" sqref="A1" xr:uid="{00000000-0002-0000-0000-000001000000}"/>
    <dataValidation allowBlank="1" showInputMessage="1" showErrorMessage="1" prompt="El título de esta hoja de cálculo se encuentra en esta celda. Escriba el mes, el año y el saldo anterior en las celdas de la derecha" sqref="B1:C4" xr:uid="{00000000-0002-0000-0000-000002000000}"/>
    <dataValidation allowBlank="1" showInputMessage="1" showErrorMessage="1" prompt="Escriba los detalles de los depósitos en la tabla inferior. Use la segmentación de datos en la celda H7 para filtrar los depósitos por descripción" sqref="B5" xr:uid="{00000000-0002-0000-0000-000003000000}"/>
    <dataValidation allowBlank="1" showInputMessage="1" showErrorMessage="1" prompt="Escriba el mes en la celda inferior." sqref="D1" xr:uid="{00000000-0002-0000-0000-000004000000}"/>
    <dataValidation allowBlank="1" showInputMessage="1" showErrorMessage="1" prompt="Escriba el mes en esta celda." sqref="D2" xr:uid="{00000000-0002-0000-0000-000005000000}"/>
    <dataValidation allowBlank="1" showInputMessage="1" showErrorMessage="1" prompt="Escriba el año en la celda inferior." sqref="D3" xr:uid="{00000000-0002-0000-0000-000006000000}"/>
    <dataValidation allowBlank="1" showInputMessage="1" showErrorMessage="1" prompt="Escriba el año en esta celda." sqref="D4" xr:uid="{00000000-0002-0000-0000-000007000000}"/>
    <dataValidation allowBlank="1" showInputMessage="1" showErrorMessage="1" prompt="Escriba el saldo anterior en la celda inferior." sqref="E1" xr:uid="{00000000-0002-0000-0000-000008000000}"/>
    <dataValidation allowBlank="1" showInputMessage="1" showErrorMessage="1" prompt="Escriba el saldo anterior en esta celda." sqref="E2" xr:uid="{00000000-0002-0000-0000-000009000000}"/>
    <dataValidation allowBlank="1" showInputMessage="1" showErrorMessage="1" prompt="El saldo final se calcula automáticamente en la celda inferior." sqref="E3" xr:uid="{00000000-0002-0000-0000-00000A000000}"/>
    <dataValidation allowBlank="1" showInputMessage="1" showErrorMessage="1" prompt="El saldo final se calcula automáticamente en esta celda." sqref="E4" xr:uid="{00000000-0002-0000-0000-00000B000000}"/>
    <dataValidation allowBlank="1" showInputMessage="1" showErrorMessage="1" prompt="El total de depósitos se calcula automáticamente en la celda inferior." sqref="F1" xr:uid="{00000000-0002-0000-0000-00000C000000}"/>
    <dataValidation allowBlank="1" showInputMessage="1" showErrorMessage="1" prompt="El total de depósitos se calcula automáticamente en esta celda." sqref="F2" xr:uid="{00000000-0002-0000-0000-00000D000000}"/>
    <dataValidation allowBlank="1" showInputMessage="1" showErrorMessage="1" prompt="El total de retiradas se calcula automáticamente en la celda inferior." sqref="F3" xr:uid="{00000000-0002-0000-0000-00000E000000}"/>
    <dataValidation allowBlank="1" showInputMessage="1" showErrorMessage="1" prompt="El total de retiradas se calcula automáticamente en esta celda." sqref="F4" xr:uid="{00000000-0002-0000-0000-00000F000000}"/>
    <dataValidation allowBlank="1" showInputMessage="1" showErrorMessage="1" prompt="Escriba el número de depósito en esta columna, debajo de este encabezado. Use los filtros del encabezado para buscar entradas específicas." sqref="B6" xr:uid="{00000000-0002-0000-0000-000010000000}"/>
    <dataValidation allowBlank="1" showInputMessage="1" showErrorMessage="1" prompt="Seleccione Sí o No en esta columna para marcar las entradas conciliadas. Presione ALT+FLECHA ABAJO para abrir la lista desplegable y, después, presione ENTRAR para hacer la selección." sqref="F6" xr:uid="{00000000-0002-0000-0000-000011000000}"/>
    <dataValidation allowBlank="1" showInputMessage="1" showErrorMessage="1" prompt="Escriba la fecha en esta columna, debajo de este encabezado." sqref="C6" xr:uid="{00000000-0002-0000-0000-000012000000}"/>
    <dataValidation allowBlank="1" showInputMessage="1" showErrorMessage="1" prompt="Escriba el importe en esta columna, debajo de este encabezado." sqref="D6" xr:uid="{00000000-0002-0000-0000-000013000000}"/>
    <dataValidation allowBlank="1" showInputMessage="1" showErrorMessage="1" prompt="Escriba la descripción en esta columna, debajo de este encabezado." sqref="E6" xr:uid="{00000000-0002-0000-0000-000014000000}"/>
    <dataValidation allowBlank="1" showInputMessage="1" showErrorMessage="1" prompt="La segmentación de los depósitos para el filtrado de los elementos según su descripción se encuentra en esta celda." sqref="H7" xr:uid="{00000000-0002-0000-0000-000015000000}"/>
  </dataValidations>
  <printOptions horizontalCentered="1"/>
  <pageMargins left="0.4" right="0.4" top="0.4" bottom="0.4" header="0.5" footer="0.5"/>
  <pageSetup paperSize="9" scale="81"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fitToPage="1"/>
  </sheetPr>
  <dimension ref="B1:F8"/>
  <sheetViews>
    <sheetView showGridLines="0" zoomScaleNormal="100" workbookViewId="0"/>
  </sheetViews>
  <sheetFormatPr baseColWidth="10" defaultColWidth="9" defaultRowHeight="30" customHeight="1" x14ac:dyDescent="0.3"/>
  <cols>
    <col min="1" max="1" width="2.375" customWidth="1"/>
    <col min="2" max="2" width="20.375" customWidth="1"/>
    <col min="3" max="3" width="16" customWidth="1"/>
    <col min="4" max="4" width="20.875" customWidth="1"/>
    <col min="5" max="5" width="27.75" customWidth="1"/>
    <col min="6" max="6" width="24.125" customWidth="1"/>
    <col min="7" max="7" width="2.625" customWidth="1"/>
    <col min="8" max="8" width="25.625" customWidth="1"/>
    <col min="9" max="9" width="2.625" customWidth="1"/>
  </cols>
  <sheetData>
    <row r="1" spans="2:6" ht="45" customHeight="1" x14ac:dyDescent="0.55000000000000004">
      <c r="B1" s="6" t="s">
        <v>19</v>
      </c>
    </row>
    <row r="2" spans="2:6" ht="30" customHeight="1" x14ac:dyDescent="0.3">
      <c r="B2" s="2" t="s">
        <v>20</v>
      </c>
      <c r="C2" s="2" t="s">
        <v>4</v>
      </c>
      <c r="D2" s="2" t="s">
        <v>7</v>
      </c>
      <c r="E2" s="2" t="s">
        <v>26</v>
      </c>
      <c r="F2" s="2" t="s">
        <v>17</v>
      </c>
    </row>
    <row r="3" spans="2:6" ht="30" customHeight="1" x14ac:dyDescent="0.3">
      <c r="B3" s="2" t="s">
        <v>21</v>
      </c>
      <c r="C3" s="9">
        <f ca="1">TODAY()-8</f>
        <v>43908</v>
      </c>
      <c r="D3" s="10">
        <v>150</v>
      </c>
      <c r="E3" t="s">
        <v>27</v>
      </c>
      <c r="F3" s="2" t="s">
        <v>18</v>
      </c>
    </row>
    <row r="4" spans="2:6" ht="30" customHeight="1" x14ac:dyDescent="0.3">
      <c r="B4" s="2" t="s">
        <v>22</v>
      </c>
      <c r="C4" s="9">
        <f ca="1">TODAY()-6</f>
        <v>43910</v>
      </c>
      <c r="D4" s="10">
        <v>150</v>
      </c>
      <c r="E4" t="s">
        <v>28</v>
      </c>
      <c r="F4" s="2" t="s">
        <v>18</v>
      </c>
    </row>
    <row r="5" spans="2:6" ht="30" customHeight="1" x14ac:dyDescent="0.3">
      <c r="B5" s="2" t="s">
        <v>23</v>
      </c>
      <c r="C5" s="9">
        <f ca="1">TODAY()-4</f>
        <v>43912</v>
      </c>
      <c r="D5" s="10">
        <v>850</v>
      </c>
      <c r="E5" t="s">
        <v>29</v>
      </c>
      <c r="F5" s="2" t="s">
        <v>18</v>
      </c>
    </row>
    <row r="6" spans="2:6" ht="30" customHeight="1" x14ac:dyDescent="0.3">
      <c r="B6" s="2" t="s">
        <v>24</v>
      </c>
      <c r="C6" s="9">
        <f ca="1">TODAY()-2</f>
        <v>43914</v>
      </c>
      <c r="D6" s="10">
        <v>125</v>
      </c>
      <c r="E6" t="s">
        <v>30</v>
      </c>
      <c r="F6" s="2" t="s">
        <v>18</v>
      </c>
    </row>
    <row r="7" spans="2:6" ht="30" customHeight="1" x14ac:dyDescent="0.3">
      <c r="B7" s="2" t="s">
        <v>25</v>
      </c>
      <c r="C7" s="9">
        <f ca="1">TODAY()</f>
        <v>43916</v>
      </c>
      <c r="D7" s="10">
        <v>100</v>
      </c>
      <c r="E7" t="s">
        <v>31</v>
      </c>
      <c r="F7" s="2" t="s">
        <v>18</v>
      </c>
    </row>
    <row r="8" spans="2:6" ht="30" customHeight="1" x14ac:dyDescent="0.3">
      <c r="B8" s="2" t="s">
        <v>3</v>
      </c>
      <c r="C8" s="4"/>
      <c r="D8" s="15">
        <f>SUBTOTAL(109,Cheques[importe])</f>
        <v>1375</v>
      </c>
      <c r="E8" s="4"/>
      <c r="F8" s="4"/>
    </row>
  </sheetData>
  <conditionalFormatting sqref="D3:D7">
    <cfRule type="dataBar" priority="2">
      <dataBar>
        <cfvo type="min"/>
        <cfvo type="max"/>
        <color theme="5" tint="-0.249977111117893"/>
      </dataBar>
      <extLst>
        <ext xmlns:x14="http://schemas.microsoft.com/office/spreadsheetml/2009/9/main" uri="{B025F937-C7B1-47D3-B67F-A62EFF666E3E}">
          <x14:id>{7DEE2C2E-D81C-4C19-B320-E43E1A263491}</x14:id>
        </ext>
      </extLst>
    </cfRule>
  </conditionalFormatting>
  <dataValidations count="9">
    <dataValidation type="list" errorStyle="warning" allowBlank="1" showInputMessage="1" showErrorMessage="1" error="Seleccione Sí o No en la lista. Seleccione CANCELAR y, después, presione ALT+FLECHA ABAJO para abrir la lista desplegable. Presione ENTRAR para hacer la selección." sqref="F3:F7" xr:uid="{00000000-0002-0000-0100-000000000000}">
      <formula1>"sí,no"</formula1>
    </dataValidation>
    <dataValidation allowBlank="1" showInputMessage="1" showErrorMessage="1" prompt="El título de la hoja de cálculo se encuentra en esta celda." sqref="B1" xr:uid="{00000000-0002-0000-0100-000001000000}"/>
    <dataValidation allowBlank="1" showInputMessage="1" showErrorMessage="1" prompt="Seleccione Sí o No en esta columna para marcar las entradas conciliadas. Presione ALT+FLECHA ABAJO para abrir la lista desplegable y, después, presione ENTRAR para hacer la selección." sqref="F2" xr:uid="{00000000-0002-0000-0100-000002000000}"/>
    <dataValidation allowBlank="1" showInputMessage="1" showErrorMessage="1" prompt="Escriba el tipo de retirada en esta columna, debajo de este encabezado. Use los filtros de encabezado para buscar entradas específicas." sqref="B2" xr:uid="{00000000-0002-0000-0100-000003000000}"/>
    <dataValidation allowBlank="1" showInputMessage="1" showErrorMessage="1" prompt="Escriba la fecha en esta columna, debajo de este encabezado." sqref="C2" xr:uid="{00000000-0002-0000-0100-000004000000}"/>
    <dataValidation allowBlank="1" showInputMessage="1" showErrorMessage="1" prompt="Escriba el importe en esta columna, debajo de este encabezado." sqref="D2" xr:uid="{00000000-0002-0000-0100-000005000000}"/>
    <dataValidation allowBlank="1" showInputMessage="1" showErrorMessage="1" prompt="Escriba el uso de los fondos retirados en esta columna, debajo de este encabezado." sqref="E2" xr:uid="{00000000-0002-0000-0100-000006000000}"/>
    <dataValidation allowBlank="1" showInputMessage="1" showErrorMessage="1" prompt="La segmentación de las retiradas de fondos para el filtrado de los elementos según su uso se encuentra en esta celda." sqref="H3" xr:uid="{00000000-0002-0000-0100-000007000000}"/>
    <dataValidation allowBlank="1" showInputMessage="1" showErrorMessage="1" prompt="Cree una lista de retiradas en esta hoja de cálculo. Use la segmentación de la celda H3 para filtrar las retiradas según el uso." sqref="A1" xr:uid="{00000000-0002-0000-0100-000008000000}"/>
  </dataValidations>
  <printOptions horizontalCentered="1"/>
  <pageMargins left="0.4" right="0.4" top="0.4" bottom="0.4" header="0.5" footer="0.5"/>
  <pageSetup paperSize="9" scale="81"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7DEE2C2E-D81C-4C19-B320-E43E1A263491}">
            <x14:dataBar minLength="0" maxLength="100" gradient="0">
              <x14:cfvo type="autoMin"/>
              <x14:cfvo type="autoMax"/>
              <x14:negativeFillColor rgb="FFFF0000"/>
              <x14:axisColor rgb="FF000000"/>
            </x14:dataBar>
          </x14:cfRule>
          <xm:sqref>D3:D7</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B4EF4C-2CD3-41FA-92B3-FE307CB40762}">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BE2EA1F3-0989-4C9A-930E-E2842F02F7FC}">
  <ds:schemaRefs>
    <ds:schemaRef ds:uri="http://schemas.microsoft.com/sharepoint/v3/contenttype/forms"/>
  </ds:schemaRefs>
</ds:datastoreItem>
</file>

<file path=customXml/itemProps3.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10</vt:i4>
      </vt:variant>
    </vt:vector>
  </HeadingPairs>
  <TitlesOfParts>
    <vt:vector size="12" baseType="lpstr">
      <vt:lpstr>Depósitos</vt:lpstr>
      <vt:lpstr>Retiradas</vt:lpstr>
      <vt:lpstr>Año</vt:lpstr>
      <vt:lpstr>Mes</vt:lpstr>
      <vt:lpstr>Retiradas_total</vt:lpstr>
      <vt:lpstr>SaldoFinal</vt:lpstr>
      <vt:lpstr>TítuloColumna1</vt:lpstr>
      <vt:lpstr>TítuloColumna2</vt:lpstr>
      <vt:lpstr>TítuloColumnaRegión1..F2.1</vt:lpstr>
      <vt:lpstr>TítuloColumnaRegión2..F4.1</vt:lpstr>
      <vt:lpstr>Depósitos!Títulos_a_imprimir</vt:lpstr>
      <vt:lpstr>Total_depósitos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2019-09-05T08:07:50Z</dcterms:created>
  <dcterms:modified xsi:type="dcterms:W3CDTF">2020-03-26T02:29:48Z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